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1da228b89c2b484a" /></Relationships>
</file>

<file path=xl/workbook.xml><?xml version="1.0" encoding="utf-8"?>
<x:workbook xmlns:x="http://schemas.openxmlformats.org/spreadsheetml/2006/main">
  <x:sheets>
    <x:sheet xmlns:r="http://schemas.openxmlformats.org/officeDocument/2006/relationships" name="מחשבון מכרז" sheetId="1" r:id="R1192e832b94a4e9b"/>
    <x:sheet xmlns:r="http://schemas.openxmlformats.org/officeDocument/2006/relationships" name="מפרט SLA" sheetId="2" r:id="R8e0d58336cb34bab"/>
    <x:sheet xmlns:r="http://schemas.openxmlformats.org/officeDocument/2006/relationships" name="מקורות" sheetId="3" r:id="R91fa0208f30e4e81"/>
  </x:sheets>
</x:workbook>
</file>

<file path=xl/comments1.xml><?xml version="1.0" encoding="utf-8"?>
<x:comments xmlns:x="http://schemas.openxmlformats.org/spreadsheetml/2006/main">
  <x:authors>
    <x:author>tc={32968D55-5AA6-E268-E671-D0BD729556B1}</x:author>
    <x:author>tc={FF8A6894-B042-9FD9-2DA4-3E204CEFEDB6}</x:author>
    <x:author>tc={5FB801C5-FE24-90B6-2F58-9BE5F0141DCD}</x:author>
  </x:authors>
  <x:commentList>
    <x:comment ref="B9" authorId="0">
      <x:text>
        <x:r>
          <x:t>[Threaded comment]
Your version of Excel allows you to read this threaded comment; however, any edits to it will get removed if the file is opened in a newer version of Excel. Learn more: https://go.microsoft.com/fwlink/?linkid=870924
Comment:
    מקור: משרד העבודה – עדכון שכר מינימום ענפי לעובדים בענף הניקיון. נכון ל-01.04.2026: שכר המינימום הכללי 6,443.85 ₪ + תוספת ענפית 675 ₪; חלוקה ב-182 שעות = 39.11 ₪ לשעה. https://www.gov.il/BlobFolder/service/calculator-work-hour/he/workers-rights_work-relations_salary-update26.pdf</x:t>
        </x:r>
      </x:text>
    </x:comment>
    <x:comment ref="B10" authorId="1">
      <x:text>
        <x:r>
          <x:t>[Threaded comment]
Your version of Excel allows you to read this threaded comment; however, any edits to it will get removed if the file is opened in a newer version of Excel. Learn more: https://go.microsoft.com/fwlink/?linkid=870924
Comment:
    אחראי ניקיון: שכר המינימום הכללי 6,443.85 ₪ + תוספת ענפית 683 ₪; חלוקה ב-182 שעות ≈ 39.16 ₪ לשעה. יש לעדכן אם שכר המינימום הכללי משתנה.</x:t>
        </x:r>
      </x:text>
    </x:comment>
    <x:comment ref="B11" authorId="2">
      <x:text>
        <x:r>
          <x:t>[Threaded comment]
Your version of Excel allows you to read this threaded comment; however, any edits to it will get removed if the file is opened in a newer version of Excel. Learn more: https://go.microsoft.com/fwlink/?linkid=870924
Comment:
    ה-35% הוא רזרבת אומדן עריכה, לא שיעור משפטי קבוע. יש להחליף בתחשיב מותאם לעובדים, לוותק, לאתר ולרכיבי השכר בפועל.</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
    <x:numFmt numFmtId="201" formatCode="&quot;₪&quot;#,##0.00"/>
    <x:numFmt numFmtId="202" formatCode="0%"/>
    <x:numFmt numFmtId="203" formatCode="&quot;₪&quot;#,##0"/>
    <x:numFmt numFmtId="204" formatCode="#,##0"/>
  </x:numFmts>
  <x:fonts count="11">
    <x:font>
      <x:sz val="11"/>
      <x:name val="Carlito"/>
    </x:font>
    <x:font>
      <x:b/>
      <x:sz val="20"/>
      <x:color rgb="FFFFFFFF"/>
      <x:name val="Carlito"/>
    </x:font>
    <x:font>
      <x:b/>
      <x:sz val="11"/>
      <x:color rgb="FF062438"/>
      <x:name val="Carlito"/>
    </x:font>
    <x:font>
      <x:b/>
      <x:sz val="12"/>
      <x:color rgb="FFFFFFFF"/>
      <x:name val="Carlito"/>
    </x:font>
    <x:font>
      <x:sz val="11"/>
      <x:color rgb="FF062438"/>
      <x:name val="Carlito"/>
    </x:font>
    <x:font>
      <x:b/>
      <x:sz val="11"/>
      <x:color rgb="FFFFFFFF"/>
      <x:name val="Carlito"/>
    </x:font>
    <x:font>
      <x:b/>
      <x:sz val="18"/>
      <x:color rgb="FF062438"/>
      <x:name val="Carlito"/>
    </x:font>
    <x:font>
      <x:b/>
      <x:sz val="13"/>
      <x:color rgb="FF062438"/>
      <x:name val="Carlito"/>
    </x:font>
    <x:font>
      <x:b/>
      <x:sz val="10"/>
      <x:color rgb="FF8A2424"/>
      <x:name val="Carlito"/>
    </x:font>
    <x:font>
      <x:sz val="9"/>
      <x:color rgb="FFFFFFFF"/>
      <x:name val="Carlito"/>
    </x:font>
    <x:font>
      <x:b/>
      <x:sz val="18"/>
      <x:color rgb="FFFFFFFF"/>
      <x:name val="Carlito"/>
    </x:font>
  </x:fonts>
  <x:fills count="11">
    <x:fill>
      <x:patternFill patternType="none"/>
    </x:fill>
    <x:fill>
      <x:patternFill patternType="gray125"/>
    </x:fill>
    <x:fill>
      <x:patternFill patternType="solid">
        <x:fgColor rgb="FF062438"/>
      </x:patternFill>
    </x:fill>
    <x:fill>
      <x:patternFill patternType="solid">
        <x:fgColor rgb="FFDDF2FA"/>
      </x:patternFill>
    </x:fill>
    <x:fill>
      <x:patternFill patternType="solid">
        <x:fgColor rgb="FF099BCD"/>
      </x:patternFill>
    </x:fill>
    <x:fill>
      <x:patternFill patternType="solid">
        <x:fgColor rgb="FFEAF7FC"/>
      </x:patternFill>
    </x:fill>
    <x:fill>
      <x:patternFill patternType="solid">
        <x:fgColor rgb="FFFFF6D6"/>
      </x:patternFill>
    </x:fill>
    <x:fill>
      <x:patternFill patternType="solid">
        <x:fgColor rgb="FFF7FBFD"/>
      </x:patternFill>
    </x:fill>
    <x:fill>
      <x:patternFill patternType="solid">
        <x:fgColor rgb="FFFFFFFF"/>
      </x:patternFill>
    </x:fill>
    <x:fill>
      <x:patternFill patternType="solid">
        <x:fgColor rgb="FFE8F5E9"/>
      </x:patternFill>
    </x:fill>
    <x:fill>
      <x:patternFill patternType="solid">
        <x:fgColor rgb="FFFFF1F0"/>
      </x:patternFill>
    </x:fill>
  </x:fills>
  <x:borders count="17">
    <x:border/>
    <x:border>
      <x:bottom style="thin">
        <x:color rgb="FFC7DCE7"/>
      </x:bottom>
    </x:border>
    <x:border>
      <x:top style="thin">
        <x:color rgb="FFC7DCE7"/>
      </x:top>
      <x:bottom style="thin">
        <x:color rgb="FFC7DCE7"/>
      </x:bottom>
    </x:border>
    <x:border>
      <x:top style="thin">
        <x:color rgb="FFC7DCE7"/>
      </x:top>
    </x:border>
    <x:border>
      <x:left style="thin">
        <x:color rgb="FFC7DCE7"/>
      </x:left>
      <x:right style="thin">
        <x:color rgb="FFC7DCE7"/>
      </x:right>
      <x:top style="thin">
        <x:color rgb="FFC7DCE7"/>
      </x:top>
      <x:bottom style="thin">
        <x:color rgb="FFC7DCE7"/>
      </x:bottom>
    </x:border>
    <x:border>
      <x:left style="medium">
        <x:color rgb="FF099BCD"/>
      </x:left>
      <x:top style="medium">
        <x:color rgb="FF099BCD"/>
      </x:top>
    </x:border>
    <x:border>
      <x:top style="medium">
        <x:color rgb="FF099BCD"/>
      </x:top>
    </x:border>
    <x:border>
      <x:right style="medium">
        <x:color rgb="FF099BCD"/>
      </x:right>
      <x:top style="medium">
        <x:color rgb="FF099BCD"/>
      </x:top>
    </x:border>
    <x:border>
      <x:left style="medium">
        <x:color rgb="FF099BCD"/>
      </x:left>
      <x:bottom style="medium">
        <x:color rgb="FF099BCD"/>
      </x:bottom>
    </x:border>
    <x:border>
      <x:bottom style="medium">
        <x:color rgb="FF099BCD"/>
      </x:bottom>
    </x:border>
    <x:border>
      <x:right style="medium">
        <x:color rgb="FF099BCD"/>
      </x:right>
      <x:bottom style="medium">
        <x:color rgb="FF099BCD"/>
      </x:bottom>
    </x:border>
    <x:border>
      <x:left style="thin">
        <x:color rgb="FFE8B5B2"/>
      </x:left>
      <x:top style="thin">
        <x:color rgb="FFE8B5B2"/>
      </x:top>
      <x:bottom style="thin">
        <x:color rgb="FFE8B5B2"/>
      </x:bottom>
    </x:border>
    <x:border>
      <x:top style="thin">
        <x:color rgb="FFE8B5B2"/>
      </x:top>
      <x:bottom style="thin">
        <x:color rgb="FFE8B5B2"/>
      </x:bottom>
    </x:border>
    <x:border>
      <x:right style="thin">
        <x:color rgb="FFE8B5B2"/>
      </x:right>
      <x:top style="thin">
        <x:color rgb="FFE8B5B2"/>
      </x:top>
      <x:bottom style="thin">
        <x:color rgb="FFE8B5B2"/>
      </x:bottom>
    </x:border>
    <x:border>
      <x:left style="thin">
        <x:color rgb="FFE2C96D"/>
      </x:left>
      <x:top style="thin">
        <x:color rgb="FFE2C96D"/>
      </x:top>
      <x:bottom style="thin">
        <x:color rgb="FFE2C96D"/>
      </x:bottom>
    </x:border>
    <x:border>
      <x:top style="thin">
        <x:color rgb="FFE2C96D"/>
      </x:top>
      <x:bottom style="thin">
        <x:color rgb="FFE2C96D"/>
      </x:bottom>
    </x:border>
    <x:border>
      <x:right style="thin">
        <x:color rgb="FFE2C96D"/>
      </x:right>
      <x:top style="thin">
        <x:color rgb="FFE2C96D"/>
      </x:top>
      <x:bottom style="thin">
        <x:color rgb="FFE2C96D"/>
      </x:bottom>
    </x:border>
  </x:borders>
  <x:cellStyleXfs count="1">
    <x:xf numFmtId="0" fontId="0" fillId="0" borderId="0"/>
  </x:cellStyleXfs>
  <x:cellXfs count="143">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horizontal="center"/>
    </x:xf>
    <x:xf numFmtId="0" fontId="2" fillId="3" borderId="0" xfId="0" applyNumberFormat="1" applyFont="1" applyFill="1" applyBorder="1" applyAlignment="1">
      <x:alignment horizontal="center" vertical="center"/>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horizontal="center"/>
    </x:xf>
    <x:xf numFmtId="0" fontId="0" fillId="5" borderId="0" xfId="0" applyNumberFormat="1" applyFont="1" applyFill="1" applyBorder="1"/>
    <x:xf numFmtId="0" fontId="4" fillId="5" borderId="0" xfId="0" applyNumberFormat="1" applyFont="1" applyFill="1" applyBorder="1"/>
    <x:xf numFmtId="0" fontId="4" fillId="5" borderId="1" xfId="0" applyNumberFormat="1" applyFont="1" applyFill="1" applyBorder="1"/>
    <x:xf numFmtId="0" fontId="4" fillId="5" borderId="2" xfId="0" applyNumberFormat="1" applyFont="1" applyFill="1" applyBorder="1"/>
    <x:xf numFmtId="0" fontId="4" fillId="5" borderId="3" xfId="0" applyNumberFormat="1" applyFont="1" applyFill="1" applyBorder="1"/>
    <x:xf numFmtId="0" fontId="4" fillId="5" borderId="1" xfId="0" applyNumberFormat="1" applyFont="1" applyFill="1" applyBorder="1" applyAlignment="1">
      <x:alignment wrapText="1"/>
    </x:xf>
    <x:xf numFmtId="0" fontId="4" fillId="5" borderId="2" xfId="0" applyNumberFormat="1" applyFont="1" applyFill="1" applyBorder="1" applyAlignment="1">
      <x:alignment wrapText="1"/>
    </x:xf>
    <x:xf numFmtId="0" fontId="4" fillId="5" borderId="3" xfId="0" applyNumberFormat="1" applyFont="1" applyFill="1" applyBorder="1" applyAlignment="1">
      <x:alignment wrapText="1"/>
    </x:xf>
    <x:xf numFmtId="0" fontId="4" fillId="5" borderId="1" xfId="0" applyNumberFormat="1" applyFont="1" applyFill="1" applyBorder="1" applyAlignment="1">
      <x:alignment horizontal="right" wrapText="1"/>
    </x:xf>
    <x:xf numFmtId="0" fontId="4" fillId="5" borderId="2" xfId="0" applyNumberFormat="1" applyFont="1" applyFill="1" applyBorder="1" applyAlignment="1">
      <x:alignment horizontal="right" wrapText="1"/>
    </x:xf>
    <x:xf numFmtId="0" fontId="4" fillId="5" borderId="3" xfId="0" applyNumberFormat="1" applyFont="1" applyFill="1" applyBorder="1" applyAlignment="1">
      <x:alignment horizontal="right" wrapText="1"/>
    </x:xf>
    <x:xf numFmtId="0" fontId="0" fillId="6" borderId="0" xfId="0" applyNumberFormat="1" applyFont="1" applyFill="1" applyBorder="1"/>
    <x:xf numFmtId="0" fontId="2" fillId="6" borderId="0" xfId="0" applyNumberFormat="1" applyFont="1" applyFill="1" applyBorder="1"/>
    <x:xf numFmtId="0" fontId="2" fillId="6" borderId="4" xfId="0" applyNumberFormat="1" applyFont="1" applyFill="1" applyBorder="1"/>
    <x:xf numFmtId="0" fontId="2" fillId="6" borderId="4" xfId="0" applyNumberFormat="1" applyFont="1" applyFill="1" applyBorder="1" applyAlignment="1">
      <x:alignment horizontal="center"/>
    </x:xf>
    <x:xf numFmtId="200" fontId="2" fillId="6" borderId="4" xfId="0" applyNumberFormat="1" applyFont="1" applyFill="1" applyBorder="1" applyAlignment="1">
      <x:alignment horizontal="center"/>
    </x:xf>
    <x:xf numFmtId="201" fontId="2" fillId="6" borderId="4" xfId="0" applyNumberFormat="1" applyFont="1" applyFill="1" applyBorder="1" applyAlignment="1">
      <x:alignment horizontal="center"/>
    </x:xf>
    <x:xf numFmtId="202" fontId="2" fillId="6" borderId="4" xfId="0" applyNumberFormat="1" applyFont="1" applyFill="1" applyBorder="1" applyAlignment="1">
      <x:alignment horizontal="center"/>
    </x:xf>
    <x:xf numFmtId="203" fontId="2" fillId="6" borderId="4" xfId="0" applyNumberFormat="1" applyFont="1" applyFill="1" applyBorder="1" applyAlignment="1">
      <x:alignment horizontal="center"/>
    </x:xf>
    <x:xf numFmtId="0" fontId="5" fillId="2" borderId="0" xfId="0" applyNumberFormat="1" applyFont="1" applyFill="1" applyBorder="1"/>
    <x:xf numFmtId="0" fontId="5" fillId="2" borderId="0" xfId="0" applyNumberFormat="1" applyFont="1" applyFill="1" applyBorder="1" applyAlignment="1">
      <x:alignment horizontal="center"/>
    </x:xf>
    <x:xf numFmtId="0" fontId="0" fillId="7" borderId="0" xfId="0" applyNumberFormat="1" applyFont="1" applyFill="1" applyBorder="1"/>
    <x:xf numFmtId="0" fontId="4" fillId="7" borderId="0" xfId="0" applyNumberFormat="1" applyFont="1" applyFill="1" applyBorder="1"/>
    <x:xf numFmtId="0" fontId="4" fillId="7" borderId="1" xfId="0" applyNumberFormat="1" applyFont="1" applyFill="1" applyBorder="1"/>
    <x:xf numFmtId="0" fontId="4" fillId="7" borderId="2" xfId="0" applyNumberFormat="1" applyFont="1" applyFill="1" applyBorder="1"/>
    <x:xf numFmtId="0" fontId="4" fillId="7" borderId="3" xfId="0" applyNumberFormat="1" applyFont="1" applyFill="1" applyBorder="1"/>
    <x:xf numFmtId="0" fontId="4" fillId="7" borderId="1" xfId="0" applyNumberFormat="1" applyFont="1" applyFill="1" applyBorder="1" applyAlignment="1">
      <x:alignment horizontal="right"/>
    </x:xf>
    <x:xf numFmtId="0" fontId="4" fillId="7" borderId="2" xfId="0" applyNumberFormat="1" applyFont="1" applyFill="1" applyBorder="1" applyAlignment="1">
      <x:alignment horizontal="right"/>
    </x:xf>
    <x:xf numFmtId="0" fontId="4" fillId="7" borderId="3" xfId="0" applyNumberFormat="1" applyFont="1" applyFill="1" applyBorder="1" applyAlignment="1">
      <x:alignment horizontal="right"/>
    </x:xf>
    <x:xf numFmtId="0" fontId="0" fillId="8" borderId="0" xfId="0" applyNumberFormat="1" applyFont="1" applyFill="1" applyBorder="1"/>
    <x:xf numFmtId="0" fontId="2" fillId="8" borderId="0" xfId="0" applyNumberFormat="1" applyFont="1" applyFill="1" applyBorder="1"/>
    <x:xf numFmtId="0" fontId="2" fillId="8" borderId="1" xfId="0" applyNumberFormat="1" applyFont="1" applyFill="1" applyBorder="1"/>
    <x:xf numFmtId="0" fontId="2" fillId="8" borderId="2" xfId="0" applyNumberFormat="1" applyFont="1" applyFill="1" applyBorder="1"/>
    <x:xf numFmtId="0" fontId="2" fillId="8" borderId="3" xfId="0" applyNumberFormat="1" applyFont="1" applyFill="1" applyBorder="1"/>
    <x:xf numFmtId="0" fontId="2" fillId="8" borderId="1" xfId="0" applyNumberFormat="1" applyFont="1" applyFill="1" applyBorder="1" applyAlignment="1">
      <x:alignment horizontal="center"/>
    </x:xf>
    <x:xf numFmtId="0" fontId="2" fillId="8" borderId="2" xfId="0" applyNumberFormat="1" applyFont="1" applyFill="1" applyBorder="1" applyAlignment="1">
      <x:alignment horizontal="center"/>
    </x:xf>
    <x:xf numFmtId="0" fontId="2" fillId="8" borderId="3" xfId="0" applyNumberFormat="1" applyFont="1" applyFill="1" applyBorder="1" applyAlignment="1">
      <x:alignment horizontal="center"/>
    </x:xf>
    <x:xf numFmtId="204" fontId="2" fillId="8" borderId="1" xfId="0" applyNumberFormat="1" applyFont="1" applyFill="1" applyBorder="1" applyAlignment="1">
      <x:alignment horizontal="center"/>
    </x:xf>
    <x:xf numFmtId="204" fontId="2" fillId="8" borderId="2" xfId="0" applyNumberFormat="1" applyFont="1" applyFill="1" applyBorder="1" applyAlignment="1">
      <x:alignment horizontal="center"/>
    </x:xf>
    <x:xf numFmtId="201" fontId="2" fillId="8" borderId="2" xfId="0" applyNumberFormat="1" applyFont="1" applyFill="1" applyBorder="1" applyAlignment="1">
      <x:alignment horizontal="center"/>
    </x:xf>
    <x:xf numFmtId="201" fontId="2" fillId="8" borderId="3" xfId="0" applyNumberFormat="1" applyFont="1" applyFill="1" applyBorder="1" applyAlignment="1">
      <x:alignment horizontal="center"/>
    </x:xf>
    <x:xf numFmtId="0" fontId="5" fillId="2" borderId="0" xfId="0" applyNumberFormat="1" applyFont="1" applyFill="1" applyBorder="1" applyAlignment="1">
      <x:alignment wrapText="1"/>
    </x:xf>
    <x:xf numFmtId="0" fontId="5" fillId="2" borderId="0" xfId="0" applyNumberFormat="1" applyFont="1" applyFill="1" applyBorder="1" applyAlignment="1">
      <x:alignment horizontal="center" wrapText="1"/>
    </x:xf>
    <x:xf numFmtId="0" fontId="5" fillId="2" borderId="0" xfId="0" applyNumberFormat="1" applyFont="1" applyFill="1" applyBorder="1" applyAlignment="1">
      <x:alignment horizontal="center" vertical="center" wrapText="1"/>
    </x:xf>
    <x:xf numFmtId="0" fontId="0" fillId="9" borderId="0" xfId="0" applyNumberFormat="1" applyFont="1" applyFill="1" applyBorder="1"/>
    <x:xf numFmtId="0" fontId="6" fillId="9" borderId="0" xfId="0" applyNumberFormat="1" applyFont="1" applyFill="1" applyBorder="1"/>
    <x:xf numFmtId="0" fontId="6" fillId="9" borderId="5" xfId="0" applyNumberFormat="1" applyFont="1" applyFill="1" applyBorder="1"/>
    <x:xf numFmtId="0" fontId="6" fillId="9" borderId="6" xfId="0" applyNumberFormat="1" applyFont="1" applyFill="1" applyBorder="1"/>
    <x:xf numFmtId="0" fontId="6" fillId="9" borderId="7" xfId="0" applyNumberFormat="1" applyFont="1" applyFill="1" applyBorder="1"/>
    <x:xf numFmtId="0" fontId="6" fillId="9" borderId="8" xfId="0" applyNumberFormat="1" applyFont="1" applyFill="1" applyBorder="1"/>
    <x:xf numFmtId="0" fontId="6" fillId="9" borderId="9" xfId="0" applyNumberFormat="1" applyFont="1" applyFill="1" applyBorder="1"/>
    <x:xf numFmtId="0" fontId="6" fillId="9" borderId="10" xfId="0" applyNumberFormat="1" applyFont="1" applyFill="1" applyBorder="1"/>
    <x:xf numFmtId="0" fontId="6" fillId="9" borderId="5" xfId="0" applyNumberFormat="1" applyFont="1" applyFill="1" applyBorder="1" applyAlignment="1">
      <x:alignment horizontal="center"/>
    </x:xf>
    <x:xf numFmtId="0" fontId="6" fillId="9" borderId="6" xfId="0" applyNumberFormat="1" applyFont="1" applyFill="1" applyBorder="1" applyAlignment="1">
      <x:alignment horizontal="center"/>
    </x:xf>
    <x:xf numFmtId="0" fontId="6" fillId="9" borderId="7" xfId="0" applyNumberFormat="1" applyFont="1" applyFill="1" applyBorder="1" applyAlignment="1">
      <x:alignment horizontal="center"/>
    </x:xf>
    <x:xf numFmtId="0" fontId="6" fillId="9" borderId="8" xfId="0" applyNumberFormat="1" applyFont="1" applyFill="1" applyBorder="1" applyAlignment="1">
      <x:alignment horizontal="center"/>
    </x:xf>
    <x:xf numFmtId="0" fontId="6" fillId="9" borderId="9" xfId="0" applyNumberFormat="1" applyFont="1" applyFill="1" applyBorder="1" applyAlignment="1">
      <x:alignment horizontal="center"/>
    </x:xf>
    <x:xf numFmtId="0" fontId="6" fillId="9" borderId="10" xfId="0" applyNumberFormat="1" applyFont="1" applyFill="1" applyBorder="1" applyAlignment="1">
      <x:alignment horizontal="center"/>
    </x:xf>
    <x:xf numFmtId="0" fontId="6" fillId="9" borderId="5" xfId="0" applyNumberFormat="1" applyFont="1" applyFill="1" applyBorder="1" applyAlignment="1">
      <x:alignment horizontal="center" vertical="center"/>
    </x:xf>
    <x:xf numFmtId="0" fontId="6" fillId="9" borderId="6" xfId="0" applyNumberFormat="1" applyFont="1" applyFill="1" applyBorder="1" applyAlignment="1">
      <x:alignment horizontal="center" vertical="center"/>
    </x:xf>
    <x:xf numFmtId="0" fontId="6" fillId="9" borderId="7" xfId="0" applyNumberFormat="1" applyFont="1" applyFill="1" applyBorder="1" applyAlignment="1">
      <x:alignment horizontal="center" vertical="center"/>
    </x:xf>
    <x:xf numFmtId="0" fontId="6" fillId="9" borderId="8" xfId="0" applyNumberFormat="1" applyFont="1" applyFill="1" applyBorder="1" applyAlignment="1">
      <x:alignment horizontal="center" vertical="center"/>
    </x:xf>
    <x:xf numFmtId="0" fontId="6" fillId="9" borderId="9" xfId="0" applyNumberFormat="1" applyFont="1" applyFill="1" applyBorder="1" applyAlignment="1">
      <x:alignment horizontal="center" vertical="center"/>
    </x:xf>
    <x:xf numFmtId="0" fontId="6" fillId="9" borderId="10" xfId="0" applyNumberFormat="1" applyFont="1" applyFill="1" applyBorder="1" applyAlignment="1">
      <x:alignment horizontal="center" vertical="center"/>
    </x:xf>
    <x:xf numFmtId="201" fontId="6" fillId="9" borderId="5" xfId="0" applyNumberFormat="1" applyFont="1" applyFill="1" applyBorder="1" applyAlignment="1">
      <x:alignment horizontal="center" vertical="center"/>
    </x:xf>
    <x:xf numFmtId="201" fontId="6" fillId="9" borderId="6" xfId="0" applyNumberFormat="1" applyFont="1" applyFill="1" applyBorder="1" applyAlignment="1">
      <x:alignment horizontal="center" vertical="center"/>
    </x:xf>
    <x:xf numFmtId="201" fontId="6" fillId="9" borderId="7" xfId="0" applyNumberFormat="1" applyFont="1" applyFill="1" applyBorder="1" applyAlignment="1">
      <x:alignment horizontal="center" vertical="center"/>
    </x:xf>
    <x:xf numFmtId="201" fontId="6" fillId="9" borderId="8" xfId="0" applyNumberFormat="1" applyFont="1" applyFill="1" applyBorder="1" applyAlignment="1">
      <x:alignment horizontal="center" vertical="center"/>
    </x:xf>
    <x:xf numFmtId="201" fontId="6" fillId="9" borderId="9" xfId="0" applyNumberFormat="1" applyFont="1" applyFill="1" applyBorder="1" applyAlignment="1">
      <x:alignment horizontal="center" vertical="center"/>
    </x:xf>
    <x:xf numFmtId="201" fontId="6" fillId="9" borderId="10" xfId="0" applyNumberFormat="1" applyFont="1" applyFill="1" applyBorder="1" applyAlignment="1">
      <x:alignment horizontal="center" vertical="center"/>
    </x:xf>
    <x:xf numFmtId="0" fontId="7" fillId="9" borderId="0" xfId="0" applyNumberFormat="1" applyFont="1" applyFill="1" applyBorder="1"/>
    <x:xf numFmtId="0" fontId="7" fillId="9" borderId="5" xfId="0" applyNumberFormat="1" applyFont="1" applyFill="1" applyBorder="1"/>
    <x:xf numFmtId="0" fontId="7" fillId="9" borderId="6" xfId="0" applyNumberFormat="1" applyFont="1" applyFill="1" applyBorder="1"/>
    <x:xf numFmtId="0" fontId="7" fillId="9" borderId="7" xfId="0" applyNumberFormat="1" applyFont="1" applyFill="1" applyBorder="1"/>
    <x:xf numFmtId="0" fontId="7" fillId="9" borderId="8" xfId="0" applyNumberFormat="1" applyFont="1" applyFill="1" applyBorder="1"/>
    <x:xf numFmtId="0" fontId="7" fillId="9" borderId="9" xfId="0" applyNumberFormat="1" applyFont="1" applyFill="1" applyBorder="1"/>
    <x:xf numFmtId="0" fontId="7" fillId="9" borderId="10" xfId="0" applyNumberFormat="1" applyFont="1" applyFill="1" applyBorder="1"/>
    <x:xf numFmtId="0" fontId="7" fillId="9" borderId="5" xfId="0" applyNumberFormat="1" applyFont="1" applyFill="1" applyBorder="1" applyAlignment="1">
      <x:alignment wrapText="1"/>
    </x:xf>
    <x:xf numFmtId="0" fontId="7" fillId="9" borderId="6" xfId="0" applyNumberFormat="1" applyFont="1" applyFill="1" applyBorder="1" applyAlignment="1">
      <x:alignment wrapText="1"/>
    </x:xf>
    <x:xf numFmtId="0" fontId="7" fillId="9" borderId="7" xfId="0" applyNumberFormat="1" applyFont="1" applyFill="1" applyBorder="1" applyAlignment="1">
      <x:alignment wrapText="1"/>
    </x:xf>
    <x:xf numFmtId="0" fontId="7" fillId="9" borderId="8" xfId="0" applyNumberFormat="1" applyFont="1" applyFill="1" applyBorder="1" applyAlignment="1">
      <x:alignment wrapText="1"/>
    </x:xf>
    <x:xf numFmtId="0" fontId="7" fillId="9" borderId="9" xfId="0" applyNumberFormat="1" applyFont="1" applyFill="1" applyBorder="1" applyAlignment="1">
      <x:alignment wrapText="1"/>
    </x:xf>
    <x:xf numFmtId="0" fontId="7" fillId="9" borderId="10" xfId="0" applyNumberFormat="1" applyFont="1" applyFill="1" applyBorder="1" applyAlignment="1">
      <x:alignment wrapText="1"/>
    </x:xf>
    <x:xf numFmtId="0" fontId="7" fillId="9" borderId="5" xfId="0" applyNumberFormat="1" applyFont="1" applyFill="1" applyBorder="1" applyAlignment="1">
      <x:alignment horizontal="center" wrapText="1"/>
    </x:xf>
    <x:xf numFmtId="0" fontId="7" fillId="9" borderId="6" xfId="0" applyNumberFormat="1" applyFont="1" applyFill="1" applyBorder="1" applyAlignment="1">
      <x:alignment horizontal="center" wrapText="1"/>
    </x:xf>
    <x:xf numFmtId="0" fontId="7" fillId="9" borderId="7" xfId="0" applyNumberFormat="1" applyFont="1" applyFill="1" applyBorder="1" applyAlignment="1">
      <x:alignment horizontal="center" wrapText="1"/>
    </x:xf>
    <x:xf numFmtId="0" fontId="7" fillId="9" borderId="8" xfId="0" applyNumberFormat="1" applyFont="1" applyFill="1" applyBorder="1" applyAlignment="1">
      <x:alignment horizontal="center" wrapText="1"/>
    </x:xf>
    <x:xf numFmtId="0" fontId="7" fillId="9" borderId="9" xfId="0" applyNumberFormat="1" applyFont="1" applyFill="1" applyBorder="1" applyAlignment="1">
      <x:alignment horizontal="center" wrapText="1"/>
    </x:xf>
    <x:xf numFmtId="0" fontId="7" fillId="9" borderId="10" xfId="0" applyNumberFormat="1" applyFont="1" applyFill="1" applyBorder="1" applyAlignment="1">
      <x:alignment horizontal="center" wrapText="1"/>
    </x:xf>
    <x:xf numFmtId="0" fontId="7" fillId="9" borderId="5" xfId="0" applyNumberFormat="1" applyFont="1" applyFill="1" applyBorder="1" applyAlignment="1">
      <x:alignment horizontal="center" vertical="center" wrapText="1"/>
    </x:xf>
    <x:xf numFmtId="0" fontId="7" fillId="9" borderId="6" xfId="0" applyNumberFormat="1" applyFont="1" applyFill="1" applyBorder="1" applyAlignment="1">
      <x:alignment horizontal="center" vertical="center" wrapText="1"/>
    </x:xf>
    <x:xf numFmtId="0" fontId="7" fillId="9" borderId="7" xfId="0" applyNumberFormat="1" applyFont="1" applyFill="1" applyBorder="1" applyAlignment="1">
      <x:alignment horizontal="center" vertical="center" wrapText="1"/>
    </x:xf>
    <x:xf numFmtId="0" fontId="7" fillId="9" borderId="8" xfId="0" applyNumberFormat="1" applyFont="1" applyFill="1" applyBorder="1" applyAlignment="1">
      <x:alignment horizontal="center" vertical="center" wrapText="1"/>
    </x:xf>
    <x:xf numFmtId="0" fontId="7" fillId="9" borderId="9" xfId="0" applyNumberFormat="1" applyFont="1" applyFill="1" applyBorder="1" applyAlignment="1">
      <x:alignment horizontal="center" vertical="center" wrapText="1"/>
    </x:xf>
    <x:xf numFmtId="0" fontId="7" fillId="9" borderId="10" xfId="0" applyNumberFormat="1" applyFont="1" applyFill="1" applyBorder="1" applyAlignment="1">
      <x:alignment horizontal="center" vertical="center" wrapText="1"/>
    </x:xf>
    <x:xf numFmtId="0" fontId="0" fillId="10" borderId="0" xfId="0" applyNumberFormat="1" applyFont="1" applyFill="1" applyBorder="1"/>
    <x:xf numFmtId="0" fontId="8" fillId="10" borderId="0" xfId="0" applyNumberFormat="1" applyFont="1" applyFill="1" applyBorder="1"/>
    <x:xf numFmtId="0" fontId="8" fillId="10" borderId="11" xfId="0" applyNumberFormat="1" applyFont="1" applyFill="1" applyBorder="1"/>
    <x:xf numFmtId="0" fontId="8" fillId="10" borderId="12" xfId="0" applyNumberFormat="1" applyFont="1" applyFill="1" applyBorder="1"/>
    <x:xf numFmtId="0" fontId="8" fillId="10" borderId="13" xfId="0" applyNumberFormat="1" applyFont="1" applyFill="1" applyBorder="1"/>
    <x:xf numFmtId="0" fontId="8" fillId="10" borderId="11" xfId="0" applyNumberFormat="1" applyFont="1" applyFill="1" applyBorder="1" applyAlignment="1">
      <x:alignment wrapText="1"/>
    </x:xf>
    <x:xf numFmtId="0" fontId="8" fillId="10" borderId="12" xfId="0" applyNumberFormat="1" applyFont="1" applyFill="1" applyBorder="1" applyAlignment="1">
      <x:alignment wrapText="1"/>
    </x:xf>
    <x:xf numFmtId="0" fontId="8" fillId="10" borderId="13" xfId="0" applyNumberFormat="1" applyFont="1" applyFill="1" applyBorder="1" applyAlignment="1">
      <x:alignment wrapText="1"/>
    </x:xf>
    <x:xf numFmtId="0" fontId="8" fillId="10" borderId="11" xfId="0" applyNumberFormat="1" applyFont="1" applyFill="1" applyBorder="1" applyAlignment="1">
      <x:alignment horizontal="right" wrapText="1"/>
    </x:xf>
    <x:xf numFmtId="0" fontId="8" fillId="10" borderId="12" xfId="0" applyNumberFormat="1" applyFont="1" applyFill="1" applyBorder="1" applyAlignment="1">
      <x:alignment horizontal="right" wrapText="1"/>
    </x:xf>
    <x:xf numFmtId="0" fontId="8" fillId="10" borderId="13" xfId="0" applyNumberFormat="1" applyFont="1" applyFill="1" applyBorder="1" applyAlignment="1">
      <x:alignment horizontal="right" wrapText="1"/>
    </x:xf>
    <x:xf numFmtId="0" fontId="8" fillId="10" borderId="11" xfId="0" applyNumberFormat="1" applyFont="1" applyFill="1" applyBorder="1" applyAlignment="1">
      <x:alignment horizontal="right" vertical="center" wrapText="1"/>
    </x:xf>
    <x:xf numFmtId="0" fontId="8" fillId="10" borderId="12" xfId="0" applyNumberFormat="1" applyFont="1" applyFill="1" applyBorder="1" applyAlignment="1">
      <x:alignment horizontal="right" vertical="center" wrapText="1"/>
    </x:xf>
    <x:xf numFmtId="0" fontId="8" fillId="10" borderId="13" xfId="0" applyNumberFormat="1" applyFont="1" applyFill="1" applyBorder="1" applyAlignment="1">
      <x:alignment horizontal="right" vertical="center" wrapText="1"/>
    </x:xf>
    <x:xf numFmtId="0" fontId="9" fillId="2" borderId="0" xfId="0" applyNumberFormat="1" applyFont="1" applyFill="1" applyBorder="1"/>
    <x:xf numFmtId="0" fontId="9" fillId="2" borderId="0" xfId="0" applyNumberFormat="1" applyFont="1" applyFill="1" applyBorder="1" applyAlignment="1">
      <x:alignment horizontal="center"/>
    </x:xf>
    <x:xf numFmtId="0" fontId="10" fillId="2" borderId="0" xfId="0" applyNumberFormat="1" applyFont="1" applyFill="1" applyBorder="1"/>
    <x:xf numFmtId="0" fontId="10" fillId="2" borderId="0" xfId="0" applyNumberFormat="1" applyFont="1" applyFill="1" applyBorder="1" applyAlignment="1">
      <x:alignment horizontal="center"/>
    </x:xf>
    <x:xf numFmtId="0" fontId="10" fillId="2" borderId="0" xfId="0" applyNumberFormat="1" applyFont="1" applyFill="1" applyBorder="1" applyAlignment="1">
      <x:alignment horizontal="center" vertical="center"/>
    </x:xf>
    <x:xf numFmtId="0" fontId="2" fillId="3" borderId="0" xfId="0" applyNumberFormat="1" applyFont="1" applyFill="1" applyBorder="1" applyAlignment="1">
      <x:alignment wrapText="1"/>
    </x:xf>
    <x:xf numFmtId="0" fontId="2" fillId="3" borderId="0" xfId="0" applyNumberFormat="1" applyFont="1" applyFill="1" applyBorder="1" applyAlignment="1">
      <x:alignment horizontal="center" wrapText="1"/>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center" wrapText="1"/>
    </x:xf>
    <x:xf numFmtId="0" fontId="2" fillId="6" borderId="14" xfId="0" applyNumberFormat="1" applyFont="1" applyFill="1" applyBorder="1"/>
    <x:xf numFmtId="0" fontId="2" fillId="6" borderId="15" xfId="0" applyNumberFormat="1" applyFont="1" applyFill="1" applyBorder="1"/>
    <x:xf numFmtId="0" fontId="2" fillId="6" borderId="16" xfId="0" applyNumberFormat="1" applyFont="1" applyFill="1" applyBorder="1"/>
    <x:xf numFmtId="0" fontId="2" fillId="6" borderId="14" xfId="0" applyNumberFormat="1" applyFont="1" applyFill="1" applyBorder="1" applyAlignment="1">
      <x:alignment wrapText="1"/>
    </x:xf>
    <x:xf numFmtId="0" fontId="2" fillId="6" borderId="15" xfId="0" applyNumberFormat="1" applyFont="1" applyFill="1" applyBorder="1" applyAlignment="1">
      <x:alignment wrapText="1"/>
    </x:xf>
    <x:xf numFmtId="0" fontId="2" fillId="6" borderId="16" xfId="0" applyNumberFormat="1" applyFont="1" applyFill="1" applyBorder="1" applyAlignment="1">
      <x:alignment wrapText="1"/>
    </x:xf>
    <x:xf numFmtId="0" fontId="2" fillId="6" borderId="14" xfId="0" applyNumberFormat="1" applyFont="1" applyFill="1" applyBorder="1" applyAlignment="1">
      <x:alignment horizontal="right" wrapText="1"/>
    </x:xf>
    <x:xf numFmtId="0" fontId="2" fillId="6" borderId="15" xfId="0" applyNumberFormat="1" applyFont="1" applyFill="1" applyBorder="1" applyAlignment="1">
      <x:alignment horizontal="right" wrapText="1"/>
    </x:xf>
    <x:xf numFmtId="0" fontId="2" fillId="6" borderId="16" xfId="0" applyNumberFormat="1" applyFont="1" applyFill="1" applyBorder="1" applyAlignment="1">
      <x:alignment horizontal="right" wrapText="1"/>
    </x:xf>
    <x:xf numFmtId="0" fontId="5" fillId="4" borderId="0" xfId="0" applyNumberFormat="1" applyFont="1" applyFill="1" applyBorder="1"/>
    <x:xf numFmtId="0" fontId="5" fillId="4" borderId="0" xfId="0" applyNumberFormat="1" applyFont="1" applyFill="1" applyBorder="1" applyAlignment="1">
      <x:alignment horizontal="center"/>
    </x:xf>
    <x:xf numFmtId="0" fontId="2" fillId="5" borderId="0" xfId="0" applyNumberFormat="1" applyFont="1" applyFill="1" applyBorder="1"/>
    <x:xf numFmtId="0" fontId="2" fillId="5" borderId="0" xfId="0" applyNumberFormat="1" applyFont="1" applyFill="1" applyBorder="1" applyAlignment="1">
      <x:alignment horizontal="center"/>
    </x:xf>
  </x:cellXfs>
  <x:cellStyles count="1">
    <x:cellStyle name="Normal" xfId="0"/>
  </x:cellStyles>
  <x:dxfs count="2">
    <x:dxf>
      <x:font>
        <x:b/>
        <x:color rgb="FF9B1C1C"/>
      </x:font>
      <x:fill>
        <x:patternFill patternType="solid">
          <x:bgColor rgb="FFFDECEC"/>
        </x:patternFill>
      </x:fill>
    </x:dxf>
    <x:dxf>
      <x:font>
        <x:b/>
        <x:color rgb="FF176B3A"/>
      </x:font>
      <x:fill>
        <x:patternFill patternType="solid">
          <x:bgColor rgb="FFE8F5E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3eabb8cbc5842fe" /><Relationship Type="http://schemas.openxmlformats.org/officeDocument/2006/relationships/theme" Target="/xl/theme/theme1.xml" Id="R8f2232b3c8984583" /><Relationship Type="http://schemas.openxmlformats.org/officeDocument/2006/relationships/sharedStrings" Target="/xl/sharedStrings.xml" Id="R7416261a1890484f" /><Relationship Type="http://schemas.openxmlformats.org/officeDocument/2006/relationships/worksheet" Target="/xl/worksheets/sheet1.xml" Id="R1192e832b94a4e9b" /><Relationship Type="http://schemas.openxmlformats.org/officeDocument/2006/relationships/worksheet" Target="/xl/worksheets/sheet2.xml" Id="R8e0d58336cb34bab" /><Relationship Type="http://schemas.openxmlformats.org/officeDocument/2006/relationships/worksheet" Target="/xl/worksheets/sheet3.xml" Id="R91fa0208f30e4e81" /><Relationship Type="http://schemas.microsoft.com/office/2017/10/relationships/person" Target="/xl/persons/person.xml" Id="Rabbb4f26cd10458d" /></Relationships>
</file>

<file path=xl/persons/person.xml><?xml version="1.0" encoding="utf-8"?>
<xltc:personList xmlns:xltc="http://schemas.microsoft.com/office/spreadsheetml/2018/threadedcomments">
  <xltc:person displayName="Yarin Sallouk" id="{2B3A4659-C662-4B9F-ADFF-850F29969956}"/>
</xltc:personList>
</file>

<file path=xl/tables/table1.xml><?xml version="1.0" encoding="utf-8"?>
<x:table xmlns:x="http://schemas.openxmlformats.org/spreadsheetml/2006/main" id="1" name="CleaningSlaTable" displayName="CleaningSlaTable" ref="A4:H14" headerRowCount="1" totalsRowCount="0" totalsRowShown="0">
  <x:tableColumns count="8">
    <x:tableColumn id="1" name="אזור"/>
    <x:tableColumn id="2" name="משימה"/>
    <x:tableColumn id="3" name="תדירות"/>
    <x:tableColumn id="4" name="רמת שירות / תוצאה"/>
    <x:tableColumn id="5" name="זמן תגובה (שעות)"/>
    <x:tableColumn id="6" name="אחראי"/>
    <x:tableColumn id="7" name="כלול במחיר"/>
    <x:tableColumn id="8" name="הערות"/>
  </x:tableColumns>
  <x:tableStyleInfo name="TableStyleMedium2" showFirstColumn="0" showLastColumn="0" showRowStripes="1" showColumnStripes="0"/>
</x:table>
</file>

<file path=xl/tables/table2.xml><?xml version="1.0" encoding="utf-8"?>
<x:table xmlns:x="http://schemas.openxmlformats.org/spreadsheetml/2006/main" id="2" name="TenderSourcesTable" displayName="TenderSourcesTable" ref="A3:D9" headerRowCount="1" totalsRowCount="0" totalsRowShown="0">
  <x:tableColumns count="4">
    <x:tableColumn id="1" name="נושא"/>
    <x:tableColumn id="2" name="מה נלקח למודל"/>
    <x:tableColumn id="3" name="מקור"/>
    <x:tableColumn id="4" name="קישור"/>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threadedcomments/threadedcomment.xml><?xml version="1.0" encoding="utf-8"?>
<xltc:ThreadedComments xmlns:xltc="http://schemas.microsoft.com/office/spreadsheetml/2018/threadedcomments">
  <xltc:threadedComment ref="B9" dT="2026-08-24T19:25:49.044" personId="{2B3A4659-C662-4B9F-ADFF-850F29969956}" id="{32968D55-5AA6-E268-E671-D0BD729556B1}">
    <xltc:text>מקור: משרד העבודה – עדכון שכר מינימום ענפי לעובדים בענף הניקיון. נכון ל-01.04.2026: שכר המינימום הכללי 6,443.85 ₪ + תוספת ענפית 675 ₪; חלוקה ב-182 שעות = 39.11 ₪ לשעה. https://www.gov.il/BlobFolder/service/calculator-work-hour/he/workers-rights_work-relations_salary-update26.pdf</xltc:text>
  </xltc:threadedComment>
  <xltc:threadedComment ref="B10" dT="2026-08-24T19:25:49.044" personId="{2B3A4659-C662-4B9F-ADFF-850F29969956}" id="{FF8A6894-B042-9FD9-2DA4-3E204CEFEDB6}">
    <xltc:text>אחראי ניקיון: שכר המינימום הכללי 6,443.85 ₪ + תוספת ענפית 683 ₪; חלוקה ב-182 שעות ≈ 39.16 ₪ לשעה. יש לעדכן אם שכר המינימום הכללי משתנה.</xltc:text>
  </xltc:threadedComment>
  <xltc:threadedComment ref="B11" dT="2026-08-24T19:25:49.044" personId="{2B3A4659-C662-4B9F-ADFF-850F29969956}" id="{5FB801C5-FE24-90B6-2F58-9BE5F0141DCD}">
    <xltc:text>ה-35% הוא רזרבת אומדן עריכה, לא שיעור משפטי קבוע. יש להחליף בתחשיב מותאם לעובדים, לוותק, לאתר ולרכיבי השכר בפועל.</xltc:text>
  </xltc:threadedComment>
</xltc:ThreadedComments>
</file>

<file path=xl/worksheets/_rels/sheet1.xml.rels>&#65279;<?xml version="1.0" encoding="utf-8"?><Relationships xmlns="http://schemas.openxmlformats.org/package/2006/relationships"><Relationship Type="http://schemas.openxmlformats.org/officeDocument/2006/relationships/comments" Target="/xl/comments1.xml" Id="R540cdee15b1a451a" /><Relationship Type="http://schemas.openxmlformats.org/officeDocument/2006/relationships/vmlDrawing" Target="/xl/drawings/vmldrawing.vml" Id="R7a5633b7469548b7" /><Relationship Type="http://schemas.microsoft.com/office/2017/10/relationships/threadedComment" Target="/xl/threadedcomments/threadedcomment.xml" Id="R8eff9588de974e83" /></Relationships>
</file>

<file path=xl/worksheets/_rels/sheet2.xml.rels>&#65279;<?xml version="1.0" encoding="utf-8"?><Relationships xmlns="http://schemas.openxmlformats.org/package/2006/relationships"><Relationship Type="http://schemas.openxmlformats.org/officeDocument/2006/relationships/table" Target="/xl/tables/table1.xml" Id="R14c70171cfa04be2" /></Relationships>
</file>

<file path=xl/worksheets/_rels/sheet3.xml.rels>&#65279;<?xml version="1.0" encoding="utf-8"?><Relationships xmlns="http://schemas.openxmlformats.org/package/2006/relationships"><Relationship Type="http://schemas.openxmlformats.org/officeDocument/2006/relationships/table" Target="/xl/tables/table2.xml" Id="Rccddd6926b9e4374" /></Relationships>
</file>

<file path=xl/worksheets/sheet1.xml><?xml version="1.0" encoding="utf-8"?>
<x:worksheet xmlns:x="http://schemas.openxmlformats.org/spreadsheetml/2006/main">
  <x:sheetViews>
    <x:sheetView showGridLines="0" workbookViewId="0"/>
  </x:sheetViews>
  <x:sheetFormatPr defaultRowHeight="15"/>
  <x:cols>
    <x:col min="1" max="1" width="34" hidden="0" customWidth="1"/>
    <x:col min="2" max="2" width="15" hidden="0" customWidth="1"/>
    <x:col min="3" max="3" width="3" hidden="0" customWidth="1"/>
    <x:col min="4" max="4" width="18" hidden="0" customWidth="1"/>
    <x:col min="5" max="5" width="18" hidden="0" customWidth="1"/>
    <x:col min="6" max="6" width="18" hidden="0" customWidth="1"/>
  </x:cols>
  <x:sheetData>
    <x:row r="1" ht="38" customHeight="1">
      <x:c r="A1" s="4" t="str">
        <x:v>כלי בדיקה למכרז ולהצעת מחיר ניקיון – 2026</x:v>
      </x:c>
      <x:c r="B1" s="4"/>
      <x:c r="C1" s="4"/>
      <x:c r="D1" s="4"/>
      <x:c r="E1" s="4"/>
      <x:c r="F1" s="4"/>
    </x:row>
    <x:row r="2" ht="26" customHeight="1">
      <x:c r="A2" s="8" t="str">
        <x:v>אומדן תפעולי שקוף למנהלי רכש, אחזקה וקבלני שירות | ס.צ פרו קלין בע״מ</x:v>
      </x:c>
      <x:c r="B2" s="8"/>
      <x:c r="C2" s="8"/>
      <x:c r="D2" s="8"/>
      <x:c r="E2" s="8"/>
      <x:c r="F2" s="8"/>
    </x:row>
    <x:row r="4">
      <x:c r="A4" s="11" t="str">
        <x:v>נתוני תפעול ושכר</x:v>
      </x:c>
      <x:c r="B4" s="11"/>
      <x:c r="D4" s="11" t="str">
        <x:v>סיכום ההצעה</x:v>
      </x:c>
      <x:c r="E4" s="11"/>
      <x:c r="F4" s="11"/>
    </x:row>
    <x:row r="5" ht="26" customHeight="1">
      <x:c r="A5" s="20" t="str">
        <x:v>מספר עובדי ניקיון</x:v>
      </x:c>
      <x:c r="B5" s="27" t="n">
        <x:v>3</x:v>
      </x:c>
      <x:c r="D5" s="55" t="str">
        <x:v>מחיר מומלץ חודשי לפני מע״מ</x:v>
      </x:c>
      <x:c r="E5" s="55"/>
      <x:c r="F5" s="55"/>
    </x:row>
    <x:row r="6" ht="26" customHeight="1">
      <x:c r="A6" s="21" t="str">
        <x:v>מספר אחראי/ות ניקיון</x:v>
      </x:c>
      <x:c r="B6" s="27" t="n">
        <x:v>1</x:v>
      </x:c>
      <x:c r="D6" s="76" t="n">
        <x:f>B29</x:f>
        <x:v>48573.18542222222</x:v>
      </x:c>
      <x:c r="E6" s="77"/>
      <x:c r="F6" s="78"/>
    </x:row>
    <x:row r="7" ht="26" customHeight="1">
      <x:c r="A7" s="21" t="str">
        <x:v>שעות למשמרת</x:v>
      </x:c>
      <x:c r="B7" s="27" t="n">
        <x:v>8</x:v>
      </x:c>
      <x:c r="D7" s="79"/>
      <x:c r="E7" s="80"/>
      <x:c r="F7" s="81"/>
    </x:row>
    <x:row r="8" ht="26" customHeight="1">
      <x:c r="A8" s="21" t="str">
        <x:v>ימי עבודה בחודש</x:v>
      </x:c>
      <x:c r="B8" s="27" t="n">
        <x:v>22</x:v>
      </x:c>
    </x:row>
    <x:row r="9" ht="26" customHeight="1">
      <x:c r="A9" s="21" t="str">
        <x:v>שכר ענפי לשעת עובד ניקיון</x:v>
      </x:c>
      <x:c r="B9" s="28" t="n">
        <x:v>39.11</x:v>
      </x:c>
      <x:c r="D9" s="55" t="str">
        <x:v>מחיר לשעת שירות לפני מע״מ</x:v>
      </x:c>
      <x:c r="E9" s="55"/>
      <x:c r="F9" s="55"/>
    </x:row>
    <x:row r="10" ht="26" customHeight="1">
      <x:c r="A10" s="21" t="str">
        <x:v>שכר ענפי לשעת אחראי ניקיון</x:v>
      </x:c>
      <x:c r="B10" s="28" t="n">
        <x:v>39.16</x:v>
      </x:c>
      <x:c r="D10" s="76" t="n">
        <x:f>B32</x:f>
        <x:v>68.99600202020201</x:v>
      </x:c>
      <x:c r="E10" s="77"/>
      <x:c r="F10" s="78"/>
    </x:row>
    <x:row r="11" ht="26" customHeight="1">
      <x:c r="A11" s="21" t="str">
        <x:v>רזרבת עלויות מעסיק וזכויות</x:v>
      </x:c>
      <x:c r="B11" s="29" t="n">
        <x:v>0.35</x:v>
      </x:c>
      <x:c r="D11" s="79"/>
      <x:c r="E11" s="80"/>
      <x:c r="F11" s="81"/>
    </x:row>
    <x:row r="12" ht="26" customHeight="1">
      <x:c r="A12" s="21" t="str">
        <x:v>חומרים מתכלים לחודש</x:v>
      </x:c>
      <x:c r="B12" s="30" t="n">
        <x:v>1200</x:v>
      </x:c>
    </x:row>
    <x:row r="13" ht="26" customHeight="1">
      <x:c r="A13" s="21" t="str">
        <x:v>ציוד, מכונות ובלאי לחודש</x:v>
      </x:c>
      <x:c r="B13" s="30" t="n">
        <x:v>650</x:v>
      </x:c>
      <x:c r="D13" s="55" t="str">
        <x:v>פער בין ההצעה שהוזנה למחיר המומלץ</x:v>
      </x:c>
      <x:c r="E13" s="55"/>
      <x:c r="F13" s="55"/>
    </x:row>
    <x:row r="14" ht="26" customHeight="1">
      <x:c r="A14" s="21" t="str">
        <x:v>פיקוח, ניהול ותקורה</x:v>
      </x:c>
      <x:c r="B14" s="29" t="n">
        <x:v>0.12</x:v>
      </x:c>
      <x:c r="D14" s="76" t="n">
        <x:f>B17-B29</x:f>
        <x:v>-8573.185422222217</x:v>
      </x:c>
      <x:c r="E14" s="77"/>
      <x:c r="F14" s="78"/>
    </x:row>
    <x:row r="15" ht="26" customHeight="1">
      <x:c r="A15" s="21" t="str">
        <x:v>שיעור רווח יעד</x:v>
      </x:c>
      <x:c r="B15" s="29" t="n">
        <x:v>0.1</x:v>
      </x:c>
      <x:c r="D15" s="79"/>
      <x:c r="E15" s="80"/>
      <x:c r="F15" s="81"/>
    </x:row>
    <x:row r="16" ht="26" customHeight="1">
      <x:c r="A16" s="21" t="str">
        <x:v>מע״מ</x:v>
      </x:c>
      <x:c r="B16" s="29" t="n">
        <x:v>0.18</x:v>
      </x:c>
    </x:row>
    <x:row r="17" ht="26" customHeight="1">
      <x:c r="A17" s="22" t="str">
        <x:v>מחיר הצעה חודשי לפני מע״מ</x:v>
      </x:c>
      <x:c r="B17" s="30" t="n">
        <x:v>40000</x:v>
      </x:c>
      <x:c r="D17" s="55" t="str">
        <x:v>בדיקת כדאיות בסיסית</x:v>
      </x:c>
      <x:c r="E17" s="55"/>
      <x:c r="F17" s="55"/>
    </x:row>
    <x:row r="18">
      <x:c r="D18" s="101" t="str">
        <x:f>IF(B17&gt;=B29,"מעל אומדן העלות","מתחת לאומדן – נדרשת בדיקה")</x:f>
        <x:v>מתחת לאומדן – נדרשת בדיקה</x:v>
      </x:c>
      <x:c r="E18" s="102"/>
      <x:c r="F18" s="103"/>
    </x:row>
    <x:row r="19">
      <x:c r="A19" s="32" t="str">
        <x:v>חישוב</x:v>
      </x:c>
      <x:c r="B19" s="32" t="str">
        <x:v>תוצאה</x:v>
      </x:c>
      <x:c r="D19" s="104"/>
      <x:c r="E19" s="105"/>
      <x:c r="F19" s="106"/>
    </x:row>
    <x:row r="20">
      <x:c r="A20" s="38" t="str">
        <x:v>שעות עובדי ניקיון בחודש</x:v>
      </x:c>
      <x:c r="B20" s="49" t="n">
        <x:f>B5*B7*B8</x:f>
        <x:v>528</x:v>
      </x:c>
    </x:row>
    <x:row r="21">
      <x:c r="A21" s="39" t="str">
        <x:v>שעות אחראי/ת בחודש</x:v>
      </x:c>
      <x:c r="B21" s="50" t="n">
        <x:f>B6*B7*B8</x:f>
        <x:v>176</x:v>
      </x:c>
    </x:row>
    <x:row r="22">
      <x:c r="A22" s="39" t="str">
        <x:v>שכר ישיר</x:v>
      </x:c>
      <x:c r="B22" s="51" t="n">
        <x:f>B20*B9+B21*B10</x:f>
        <x:v>27542.239999999998</x:v>
      </x:c>
    </x:row>
    <x:row r="23">
      <x:c r="A23" s="39" t="str">
        <x:v>רזרבת זכויות ועלויות מעסיק</x:v>
      </x:c>
      <x:c r="B23" s="51" t="n">
        <x:f>B22*B11</x:f>
        <x:v>9639.783999999998</x:v>
      </x:c>
    </x:row>
    <x:row r="24">
      <x:c r="A24" s="39" t="str">
        <x:v>חומרים</x:v>
      </x:c>
      <x:c r="B24" s="51" t="n">
        <x:f>B12</x:f>
        <x:v>1200</x:v>
      </x:c>
    </x:row>
    <x:row r="25">
      <x:c r="A25" s="39" t="str">
        <x:v>ציוד ובלאי</x:v>
      </x:c>
      <x:c r="B25" s="51" t="n">
        <x:f>B13</x:f>
        <x:v>650</x:v>
      </x:c>
    </x:row>
    <x:row r="26">
      <x:c r="A26" s="39" t="str">
        <x:v>עלות לפני פיקוח ותקורה</x:v>
      </x:c>
      <x:c r="B26" s="51" t="n">
        <x:f>SUM(B22:B25)</x:f>
        <x:v>39032.024</x:v>
      </x:c>
    </x:row>
    <x:row r="27">
      <x:c r="A27" s="39" t="str">
        <x:v>פיקוח, ניהול ותקורה</x:v>
      </x:c>
      <x:c r="B27" s="51" t="n">
        <x:f>B26*B14</x:f>
        <x:v>4683.842879999999</x:v>
      </x:c>
    </x:row>
    <x:row r="28">
      <x:c r="A28" s="39" t="str">
        <x:v>אומדן עלות מלאה</x:v>
      </x:c>
      <x:c r="B28" s="51" t="n">
        <x:f>B26+B27</x:f>
        <x:v>43715.866879999994</x:v>
      </x:c>
    </x:row>
    <x:row r="29">
      <x:c r="A29" s="39" t="str">
        <x:v>מחיר מומלץ לפני מע״מ</x:v>
      </x:c>
      <x:c r="B29" s="51" t="n">
        <x:f>IF(B15&gt;=1,B28,B28/(1-B15))</x:f>
        <x:v>48573.18542222222</x:v>
      </x:c>
    </x:row>
    <x:row r="30">
      <x:c r="A30" s="39" t="str">
        <x:v>מע״מ</x:v>
      </x:c>
      <x:c r="B30" s="51" t="n">
        <x:f>B29*B16</x:f>
        <x:v>8743.173375999999</x:v>
      </x:c>
    </x:row>
    <x:row r="31">
      <x:c r="A31" s="39" t="str">
        <x:v>מחיר חודשי כולל מע״מ</x:v>
      </x:c>
      <x:c r="B31" s="51" t="n">
        <x:f>B29+B30</x:f>
        <x:v>57316.358798222216</x:v>
      </x:c>
    </x:row>
    <x:row r="32">
      <x:c r="A32" s="39" t="str">
        <x:v>מחיר לשעת שירות לפני מע״מ</x:v>
      </x:c>
      <x:c r="B32" s="51" t="n">
        <x:f>IF(B20+B21=0,0,B29/(B20+B21))</x:f>
        <x:v>68.99600202020201</x:v>
      </x:c>
    </x:row>
    <x:row r="33">
      <x:c r="A33" s="40" t="str">
        <x:v>רווח חודשי משוער</x:v>
      </x:c>
      <x:c r="B33" s="52" t="n">
        <x:f>B29-B28</x:f>
        <x:v>4857.318542222223</x:v>
      </x:c>
    </x:row>
    <x:row r="35" ht="50" customHeight="1">
      <x:c r="A35" s="118" t="str">
        <x:v>חשוב: זהו אומדן תפעולי ולא תחליף לתחשיב של בודק שכר, חשב שכר, רו״ח או ייעוץ משפטי. יש להתאים ותק, נסיעות, חגים, חופשה, מחלה, הבראה, פנסיה, קרן השתלמות, ביטוח לאומי, שעות נוספות ותנאי האתר.</x:v>
      </x:c>
      <x:c r="B35" s="119"/>
      <x:c r="C35" s="119"/>
      <x:c r="D35" s="119"/>
      <x:c r="E35" s="119"/>
      <x:c r="F35" s="120"/>
    </x:row>
    <x:row r="37">
      <x:c r="A37" s="122" t="str">
        <x:v>עודכן: 24.08.2026 | ס.צ פרו קלין בע״מ | pro-clean.co.il</x:v>
      </x:c>
      <x:c r="B37" s="122"/>
      <x:c r="C37" s="122"/>
      <x:c r="D37" s="122"/>
      <x:c r="E37" s="122"/>
      <x:c r="F37" s="122"/>
    </x:row>
  </x:sheetData>
  <x:mergeCells>
    <x:mergeCell ref="A1:F1"/>
    <x:mergeCell ref="A2:F2"/>
    <x:mergeCell ref="A4:B4"/>
    <x:mergeCell ref="D4:F4"/>
    <x:mergeCell ref="D5:F5"/>
    <x:mergeCell ref="D6:F7"/>
    <x:mergeCell ref="D9:F9"/>
    <x:mergeCell ref="D10:F11"/>
    <x:mergeCell ref="D13:F13"/>
    <x:mergeCell ref="D14:F15"/>
    <x:mergeCell ref="D17:F17"/>
    <x:mergeCell ref="D18:F19"/>
    <x:mergeCell ref="A35:F35"/>
    <x:mergeCell ref="A37:F37"/>
  </x:mergeCells>
  <x:conditionalFormatting sqref="D18:F19">
    <x:cfRule type="containsText" dxfId="0" priority="1" operator="containsText" text="מתחת"/>
    <x:cfRule type="containsText" dxfId="1" priority="2" operator="containsText" text="מעל"/>
  </x:conditionalFormatting>
  <x:dataValidations count="6">
    <x:dataValidation type="whole" operator="between" sqref="B5:B8">
      <x:formula1>0</x:formula1>
      <x:formula2>500</x:formula2>
    </x:dataValidation>
    <x:dataValidation type="decimal" operator="between" sqref="B9:B10">
      <x:formula1>0</x:formula1>
      <x:formula2>500</x:formula2>
    </x:dataValidation>
    <x:dataValidation type="decimal" operator="between" sqref="B11">
      <x:formula1>0</x:formula1>
      <x:formula2>2</x:formula2>
    </x:dataValidation>
    <x:dataValidation type="decimal" operator="between" sqref="B12:B13">
      <x:formula1>0</x:formula1>
      <x:formula2>1000000</x:formula2>
    </x:dataValidation>
    <x:dataValidation type="decimal" operator="between" sqref="B14:B16">
      <x:formula1>0</x:formula1>
      <x:formula2>1</x:formula2>
    </x:dataValidation>
    <x:dataValidation type="decimal" operator="between" sqref="B17">
      <x:formula1>0</x:formula1>
      <x:formula2>10000000</x:formula2>
    </x:dataValidation>
  </x:dataValidations>
  <x:pageMargins left="0.7" right="0.7" top="0.75" bottom="0.75" header="0.3" footer="0.3"/>
  <x:legacyDrawing xmlns:r="http://schemas.openxmlformats.org/officeDocument/2006/relationships" r:id="R7a5633b7469548b7"/>
</x:worksheet>
</file>

<file path=xl/worksheets/sheet2.xml><?xml version="1.0" encoding="utf-8"?>
<x:worksheet xmlns:x="http://schemas.openxmlformats.org/spreadsheetml/2006/main">
  <x:sheetViews>
    <x:sheetView showGridLines="0" workbookViewId="0"/>
  </x:sheetViews>
  <x:sheetFormatPr defaultRowHeight="15"/>
  <x:cols>
    <x:col min="1" max="1" width="18" hidden="0" customWidth="1"/>
    <x:col min="2" max="2" width="34" hidden="0" customWidth="1"/>
    <x:col min="3" max="3" width="20" hidden="0" customWidth="1"/>
    <x:col min="4" max="4" width="32" hidden="0" customWidth="1"/>
    <x:col min="5" max="5" width="18" hidden="0" customWidth="1"/>
    <x:col min="6" max="6" width="14" hidden="0" customWidth="1"/>
    <x:col min="7" max="7" width="14" hidden="0" customWidth="1"/>
    <x:col min="8" max="8" width="25" hidden="0" customWidth="1"/>
  </x:cols>
  <x:sheetData>
    <x:row r="1" ht="36" customHeight="1">
      <x:c r="A1" s="125" t="str">
        <x:v>מפרט SLA לניקיון מוסדי ומסחרי</x:v>
      </x:c>
      <x:c r="B1" s="125"/>
      <x:c r="C1" s="125"/>
      <x:c r="D1" s="125"/>
      <x:c r="E1" s="125"/>
      <x:c r="F1" s="125"/>
      <x:c r="G1" s="125"/>
      <x:c r="H1" s="125"/>
    </x:row>
    <x:row r="2">
      <x:c r="A2" s="127" t="str">
        <x:v>השלימו את תדירות העבודה, רמת התוצאה וזמן התגובה לפני קבלת הצעות מחיר – כך משווים ספקים על אותו מפרט.</x:v>
      </x:c>
      <x:c r="B2" s="127"/>
      <x:c r="C2" s="127"/>
      <x:c r="D2" s="127"/>
      <x:c r="E2" s="127"/>
      <x:c r="F2" s="127"/>
      <x:c r="G2" s="127"/>
      <x:c r="H2" s="127"/>
    </x:row>
    <x:row r="4">
      <x:c r="A4" s="129" t="str">
        <x:v>אזור</x:v>
      </x:c>
      <x:c r="B4" s="129" t="str">
        <x:v>משימה</x:v>
      </x:c>
      <x:c r="C4" s="129" t="str">
        <x:v>תדירות</x:v>
      </x:c>
      <x:c r="D4" s="129" t="str">
        <x:v>רמת שירות / תוצאה</x:v>
      </x:c>
      <x:c r="E4" s="129" t="str">
        <x:v>זמן תגובה (שעות)</x:v>
      </x:c>
      <x:c r="F4" s="129" t="str">
        <x:v>אחראי</x:v>
      </x:c>
      <x:c r="G4" s="129" t="str">
        <x:v>כלול במחיר</x:v>
      </x:c>
      <x:c r="H4" s="129" t="str">
        <x:v>הערות</x:v>
      </x:c>
    </x:row>
    <x:row r="5" ht="42" customHeight="1">
      <x:c r="A5" s="129" t="str">
        <x:v>שירותים</x:v>
      </x:c>
      <x:c r="B5" s="129" t="str">
        <x:v>ניקוי וחיטוי אסלות, כיורים, מראות ומילוי מתכלים</x:v>
      </x:c>
      <x:c r="C5" s="129" t="str">
        <x:v>מספר פעמים ביום</x:v>
      </x:c>
      <x:c r="D5" s="129" t="str">
        <x:v>ללא פסולת, ריחות, כתמים או חוסרים</x:v>
      </x:c>
      <x:c r="E5" s="129" t="n">
        <x:v>1</x:v>
      </x:c>
      <x:c r="F5" s="129" t="str">
        <x:v>קבלן</x:v>
      </x:c>
      <x:c r="G5" s="129" t="str">
        <x:v>כן</x:v>
      </x:c>
      <x:c r="H5" s="129" t="str"/>
    </x:row>
    <x:row r="6" ht="42" customHeight="1">
      <x:c r="A6" s="129" t="str">
        <x:v>לובי וכניסה</x:v>
      </x:c>
      <x:c r="B6" s="129" t="str">
        <x:v>שאיבה/שטיפה, ניקוי זכוכית ונקודות מגע</x:v>
      </x:c>
      <x:c r="C6" s="129" t="str">
        <x:v>יומי</x:v>
      </x:c>
      <x:c r="D6" s="129" t="str">
        <x:v>רצפה נקייה, זכוכית ללא סימנים</x:v>
      </x:c>
      <x:c r="E6" s="129" t="n">
        <x:v>2</x:v>
      </x:c>
      <x:c r="F6" s="129" t="str">
        <x:v>קבלן</x:v>
      </x:c>
      <x:c r="G6" s="129" t="str">
        <x:v>כן</x:v>
      </x:c>
      <x:c r="H6" s="129" t="str"/>
    </x:row>
    <x:row r="7" ht="42" customHeight="1">
      <x:c r="A7" s="129" t="str">
        <x:v>משרדים</x:v>
      </x:c>
      <x:c r="B7" s="129" t="str">
        <x:v>פינוי פסולת, אבק נגיש, שאיבה/שטיפה</x:v>
      </x:c>
      <x:c r="C7" s="129" t="str">
        <x:v>יומי</x:v>
      </x:c>
      <x:c r="D7" s="129" t="str">
        <x:v>עמדות מסודרות ורצפה נקייה</x:v>
      </x:c>
      <x:c r="E7" s="129" t="n">
        <x:v>8</x:v>
      </x:c>
      <x:c r="F7" s="129" t="str">
        <x:v>קבלן</x:v>
      </x:c>
      <x:c r="G7" s="129" t="str">
        <x:v>כן</x:v>
      </x:c>
      <x:c r="H7" s="129" t="str"/>
    </x:row>
    <x:row r="8" ht="42" customHeight="1">
      <x:c r="A8" s="129" t="str">
        <x:v>מטבחונים</x:v>
      </x:c>
      <x:c r="B8" s="129" t="str">
        <x:v>משטחים, כיורים, חזיתות ופינוי פסולת</x:v>
      </x:c>
      <x:c r="C8" s="129" t="str">
        <x:v>יומי</x:v>
      </x:c>
      <x:c r="D8" s="129" t="str">
        <x:v>ללא שומנים, שאריות וריחות</x:v>
      </x:c>
      <x:c r="E8" s="129" t="n">
        <x:v>2</x:v>
      </x:c>
      <x:c r="F8" s="129" t="str">
        <x:v>קבלן</x:v>
      </x:c>
      <x:c r="G8" s="129" t="str">
        <x:v>כן</x:v>
      </x:c>
      <x:c r="H8" s="129" t="str"/>
    </x:row>
    <x:row r="9" ht="42" customHeight="1">
      <x:c r="A9" s="129" t="str">
        <x:v>מעליות</x:v>
      </x:c>
      <x:c r="B9" s="129" t="str">
        <x:v>רצפה, מראות, דלתות ולחצנים</x:v>
      </x:c>
      <x:c r="C9" s="129" t="str">
        <x:v>יומי</x:v>
      </x:c>
      <x:c r="D9" s="129" t="str">
        <x:v>ללא טביעות אצבע וסימני גרירה</x:v>
      </x:c>
      <x:c r="E9" s="129" t="n">
        <x:v>4</x:v>
      </x:c>
      <x:c r="F9" s="129" t="str">
        <x:v>קבלן</x:v>
      </x:c>
      <x:c r="G9" s="129" t="str">
        <x:v>כן</x:v>
      </x:c>
      <x:c r="H9" s="129" t="str"/>
    </x:row>
    <x:row r="10" ht="42" customHeight="1">
      <x:c r="A10" s="129" t="str">
        <x:v>חניון</x:v>
      </x:c>
      <x:c r="B10" s="129" t="str">
        <x:v>טאטוא מכני, איסוף פסולת וטיפול נקודתי</x:v>
      </x:c>
      <x:c r="C10" s="129" t="str">
        <x:v>שבועי</x:v>
      </x:c>
      <x:c r="D10" s="129" t="str">
        <x:v>נתיבי נסיעה ומעברים נקיים</x:v>
      </x:c>
      <x:c r="E10" s="129" t="n">
        <x:v>24</x:v>
      </x:c>
      <x:c r="F10" s="129" t="str">
        <x:v>קבלן</x:v>
      </x:c>
      <x:c r="G10" s="129" t="str">
        <x:v>לא</x:v>
      </x:c>
      <x:c r="H10" s="129" t="str">
        <x:v>להגדיר מחיר יחידה/אירוע</x:v>
      </x:c>
    </x:row>
    <x:row r="11" ht="42" customHeight="1">
      <x:c r="A11" s="129" t="str">
        <x:v>חלונות</x:v>
      </x:c>
      <x:c r="B11" s="129" t="str">
        <x:v>ניקוי פנים וחוץ לפי שיטת גישה מאושרת</x:v>
      </x:c>
      <x:c r="C11" s="129" t="str">
        <x:v>רבעוני</x:v>
      </x:c>
      <x:c r="D11" s="129" t="str">
        <x:v>זכוכית נקייה וללא סימנים</x:v>
      </x:c>
      <x:c r="E11" s="129" t="n">
        <x:v>72</x:v>
      </x:c>
      <x:c r="F11" s="129" t="str">
        <x:v>משותף</x:v>
      </x:c>
      <x:c r="G11" s="129" t="str">
        <x:v>לא</x:v>
      </x:c>
      <x:c r="H11" s="129" t="str">
        <x:v>עבודת גובה לפי הצורך</x:v>
      </x:c>
    </x:row>
    <x:row r="12" ht="42" customHeight="1">
      <x:c r="A12" s="129" t="str">
        <x:v>אירוע חריג</x:v>
      </x:c>
      <x:c r="B12" s="129" t="str">
        <x:v>טיפול בשפך, הצפה, שבר או לכלוך חריג</x:v>
      </x:c>
      <x:c r="C12" s="129" t="str">
        <x:v>לפי קריאה</x:v>
      </x:c>
      <x:c r="D12" s="129" t="str">
        <x:v>בידוד האזור, טיפול ודיווח</x:v>
      </x:c>
      <x:c r="E12" s="129" t="n">
        <x:v>1</x:v>
      </x:c>
      <x:c r="F12" s="129" t="str">
        <x:v>משותף</x:v>
      </x:c>
      <x:c r="G12" s="129" t="str">
        <x:v>לא</x:v>
      </x:c>
      <x:c r="H12" s="129" t="str">
        <x:v>להגדיר מוקד וזמינות</x:v>
      </x:c>
    </x:row>
    <x:row r="13" ht="42" customHeight="1">
      <x:c r="A13" s="129" t="str">
        <x:v>בקרת איכות</x:v>
      </x:c>
      <x:c r="B13" s="129" t="str">
        <x:v>סיור מפקח, דוח ליקויים וסגירת פעולות</x:v>
      </x:c>
      <x:c r="C13" s="129" t="str">
        <x:v>שבועי</x:v>
      </x:c>
      <x:c r="D13" s="129" t="str">
        <x:v>100% ליקויים מתועדים עם מועד סגירה</x:v>
      </x:c>
      <x:c r="E13" s="129" t="n">
        <x:v>24</x:v>
      </x:c>
      <x:c r="F13" s="129" t="str">
        <x:v>קבלן</x:v>
      </x:c>
      <x:c r="G13" s="129" t="str">
        <x:v>כן</x:v>
      </x:c>
      <x:c r="H13" s="129" t="str"/>
    </x:row>
    <x:row r="14" ht="42" customHeight="1">
      <x:c r="A14" s="129" t="str">
        <x:v>אספקה</x:v>
      </x:c>
      <x:c r="B14" s="129" t="str">
        <x:v>בדיקת מלאי נייר, סבון, שקיות וחומרי ניקוי</x:v>
      </x:c>
      <x:c r="C14" s="129" t="str">
        <x:v>שבועי</x:v>
      </x:c>
      <x:c r="D14" s="129" t="str">
        <x:v>מלאי ביטחון מוסכם באתר</x:v>
      </x:c>
      <x:c r="E14" s="129" t="n">
        <x:v>24</x:v>
      </x:c>
      <x:c r="F14" s="129" t="str">
        <x:v>משותף</x:v>
      </x:c>
      <x:c r="G14" s="129" t="str">
        <x:v>כן</x:v>
      </x:c>
      <x:c r="H14" s="129" t="str">
        <x:v>להגדיר מי מממן מתכלים</x:v>
      </x:c>
    </x:row>
    <x:row r="16" ht="42" customHeight="1">
      <x:c r="A16" s="136" t="str">
        <x:v>מומלץ לצרף למכרז: מפת שטחים ומ״ר, שעות פעילות, מספר משתמשים, סוגי רצפה, מתקנים מיוחדים, מתכלים, דרישות ביטוח, זמני תגובה, מנגנון דיווח וקנסות SLA.</x:v>
      </x:c>
      <x:c r="B16" s="137"/>
      <x:c r="C16" s="137"/>
      <x:c r="D16" s="137"/>
      <x:c r="E16" s="137"/>
      <x:c r="F16" s="137"/>
      <x:c r="G16" s="137"/>
      <x:c r="H16" s="138"/>
    </x:row>
  </x:sheetData>
  <x:mergeCells>
    <x:mergeCell ref="A1:H1"/>
    <x:mergeCell ref="A2:H2"/>
    <x:mergeCell ref="A16:H16"/>
  </x:mergeCells>
  <x:dataValidations count="4">
    <x:dataValidation type="list" sqref="C5:C100">
      <x:formula1>"מספר פעמים ביום,יומי,שבועי,חודשי,רבעוני,לפי קריאה"</x:formula1>
    </x:dataValidation>
    <x:dataValidation type="list" sqref="F5:F100">
      <x:formula1>"קבלן,מזמין,משותף"</x:formula1>
    </x:dataValidation>
    <x:dataValidation type="list" sqref="G5:G100">
      <x:formula1>"כן,לא"</x:formula1>
    </x:dataValidation>
    <x:dataValidation type="whole" operator="between" sqref="E5:E100">
      <x:formula1>0</x:formula1>
      <x:formula2>720</x:formula2>
    </x:dataValidation>
  </x:dataValidations>
  <x:pageMargins left="0.7" right="0.7" top="0.75" bottom="0.75" header="0.3" footer="0.3"/>
  <x:tableParts count="1">
    <x:tablePart xmlns:r="http://schemas.openxmlformats.org/officeDocument/2006/relationships" r:id="R14c70171cfa04be2"/>
  </x:tableParts>
</x:worksheet>
</file>

<file path=xl/worksheets/sheet3.xml><?xml version="1.0" encoding="utf-8"?>
<x:worksheet xmlns:x="http://schemas.openxmlformats.org/spreadsheetml/2006/main">
  <x:sheetViews>
    <x:sheetView showGridLines="0" workbookViewId="0"/>
  </x:sheetViews>
  <x:sheetFormatPr defaultRowHeight="15"/>
  <x:cols>
    <x:col min="1" max="1" width="22" hidden="0" customWidth="1"/>
    <x:col min="2" max="2" width="48" hidden="0" customWidth="1"/>
    <x:col min="3" max="3" width="28" hidden="0" customWidth="1"/>
    <x:col min="4" max="4" width="62" hidden="0" customWidth="1"/>
  </x:cols>
  <x:sheetData>
    <x:row r="1">
      <x:c r="A1" s="124" t="str">
        <x:v>מקורות, הנחות ומתודולוגיה</x:v>
      </x:c>
      <x:c r="B1" s="124"/>
      <x:c r="C1" s="124"/>
      <x:c r="D1" s="124"/>
    </x:row>
    <x:row r="3">
      <x:c r="A3" s="128" t="str">
        <x:v>נושא</x:v>
      </x:c>
      <x:c r="B3" s="128" t="str">
        <x:v>מה נלקח למודל</x:v>
      </x:c>
      <x:c r="C3" s="128" t="str">
        <x:v>מקור</x:v>
      </x:c>
      <x:c r="D3" s="128" t="str">
        <x:v>קישור</x:v>
      </x:c>
    </x:row>
    <x:row r="4" ht="48" customHeight="1">
      <x:c r="A4" s="128" t="str">
        <x:v>שכר ענפי 2026</x:v>
      </x:c>
      <x:c r="B4" s="128" t="str">
        <x:v>שכר מינימום כללי + 675 ₪ לעובד ניקיון; +683 ₪ לאחראי; חלוקה ב-182 שעות</x:v>
      </x:c>
      <x:c r="C4" s="128" t="str">
        <x:v>משרד העבודה</x:v>
      </x:c>
      <x:c r="D4" s="128" t="str">
        <x:v>https://www.gov.il/BlobFolder/service/calculator-work-hour/he/workers-rights_work-relations_salary-update26.pdf</x:v>
      </x:c>
    </x:row>
    <x:row r="5" ht="48" customHeight="1">
      <x:c r="A5" s="128" t="str">
        <x:v>שכר מינימום כללי</x:v>
      </x:c>
      <x:c r="B5" s="128" t="str">
        <x:v>6,443.85 ₪ לחודש החל מ-01.04.2026</x:v>
      </x:c>
      <x:c r="C5" s="128" t="str">
        <x:v>משרד העבודה / עדכון שכר מינימום</x:v>
      </x:c>
      <x:c r="D5" s="128" t="str">
        <x:v>https://www.gov.il/he/pages/minimum-wage</x:v>
      </x:c>
    </x:row>
    <x:row r="6" ht="48" customHeight="1">
      <x:c r="A6" s="128" t="str">
        <x:v>אחריות מזמין שירות</x:v>
      </x:c>
      <x:c r="B6" s="128" t="str">
        <x:v>יש לבדוק ערך שעה, זכויות עובדים ובקרת שכר במסגרת ההתקשרות</x:v>
      </x:c>
      <x:c r="C6" s="128" t="str">
        <x:v>חוק להגברת האכיפה של דיני העבודה</x:v>
      </x:c>
      <x:c r="D6" s="128" t="str">
        <x:v>https://www.gov.il/BlobFolder/dynamiccollectorresultitem/traf924/he/Law%20for%20Increasing%20the%20Enforcement%20of%20Labor%20Laws.pdf</x:v>
      </x:c>
    </x:row>
    <x:row r="7" ht="48" customHeight="1">
      <x:c r="A7" s="128" t="str">
        <x:v>רישיון קבלן שירות</x:v>
      </x:c>
      <x:c r="B7" s="128" t="str">
        <x:v>קבלן שירות בתחום הניקיון נדרש לרישיון מתאים</x:v>
      </x:c>
      <x:c r="C7" s="128" t="str">
        <x:v>משרד העבודה</x:v>
      </x:c>
      <x:c r="D7" s="128" t="str">
        <x:v>https://www.gov.il/he/service/manpower-contractor-license-request</x:v>
      </x:c>
    </x:row>
    <x:row r="8" ht="48" customHeight="1">
      <x:c r="A8" s="128" t="str">
        <x:v>SLA</x:v>
      </x:c>
      <x:c r="B8" s="128" t="str">
        <x:v>הגדרת רמת שירות, זמינות, אספקה וליקויים</x:v>
      </x:c>
      <x:c r="C8" s="128" t="str">
        <x:v>דוגמת מכרז ממשלתי לניקיון</x:v>
      </x:c>
      <x:c r="D8" s="128" t="str">
        <x:v>https://www.gov.il/BlobFolder/rfp/062025/he/tenders_6-2025_cleantnd.pdf</x:v>
      </x:c>
    </x:row>
    <x:row r="9" ht="48" customHeight="1">
      <x:c r="A9" s="128" t="str">
        <x:v>רזרבת 35%</x:v>
      </x:c>
      <x:c r="B9" s="128" t="str">
        <x:v>הנחת עבודה בלבד; חייבת להיות מוחלפת בתחשיב שכר מותאם</x:v>
      </x:c>
      <x:c r="C9" s="128" t="str">
        <x:v>הנחת מודל</x:v>
      </x:c>
      <x:c r="D9" s="128" t="str">
        <x:v>לא שיעור חוקי קבוע</x:v>
      </x:c>
    </x:row>
    <x:row r="11">
      <x:c r="A11" s="140" t="str">
        <x:v>איך להשתמש בכלי</x:v>
      </x:c>
      <x:c r="B11" s="140"/>
      <x:c r="C11" s="140"/>
      <x:c r="D11" s="140"/>
    </x:row>
    <x:row r="12">
      <x:c r="A12" s="142" t="str">
        <x:v>1</x:v>
      </x:c>
      <x:c r="B12" s="38" t="str">
        <x:v>הזינו כוח אדם, שעות וימי עבודה</x:v>
      </x:c>
      <x:c r="C12" s="38" t="str"/>
      <x:c r="D12" s="38" t="str"/>
    </x:row>
    <x:row r="13">
      <x:c r="A13" s="142" t="str">
        <x:v>2</x:v>
      </x:c>
      <x:c r="B13" s="39" t="str">
        <x:v>עדכנו שכר ענפי ורזרבת עלויות לפי תחשיב מקצועי</x:v>
      </x:c>
      <x:c r="C13" s="39" t="str"/>
      <x:c r="D13" s="39" t="str"/>
    </x:row>
    <x:row r="14">
      <x:c r="A14" s="142" t="str">
        <x:v>3</x:v>
      </x:c>
      <x:c r="B14" s="39" t="str">
        <x:v>הזינו חומרים, ציוד, פיקוח ורווח יעד</x:v>
      </x:c>
      <x:c r="C14" s="39" t="str"/>
      <x:c r="D14" s="39" t="str"/>
    </x:row>
    <x:row r="15">
      <x:c r="A15" s="142" t="str">
        <x:v>4</x:v>
      </x:c>
      <x:c r="B15" s="39" t="str">
        <x:v>השוו את המחיר המומלץ להצעה שקיבלתם</x:v>
      </x:c>
      <x:c r="C15" s="39" t="str"/>
      <x:c r="D15" s="39" t="str"/>
    </x:row>
    <x:row r="16">
      <x:c r="A16" s="142" t="str">
        <x:v>5</x:v>
      </x:c>
      <x:c r="B16" s="40" t="str">
        <x:v>השלימו את מפרט ה-SLA לפני חתימה</x:v>
      </x:c>
      <x:c r="C16" s="40" t="str"/>
      <x:c r="D16" s="40" t="str"/>
    </x:row>
  </x:sheetData>
  <x:mergeCells>
    <x:mergeCell ref="A1:D1"/>
    <x:mergeCell ref="A11:D11"/>
  </x:mergeCells>
  <x:pageMargins left="0.7" right="0.7" top="0.75" bottom="0.75" header="0.3" footer="0.3"/>
  <x:tableParts count="1">
    <x:tablePart xmlns:r="http://schemas.openxmlformats.org/officeDocument/2006/relationships" r:id="Rccddd6926b9e4374"/>
  </x:tableParts>
</x:worksheet>
</file>